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19" i="1"/>
  <c r="D17"/>
  <c r="D20" s="1"/>
  <c r="D18"/>
  <c r="O18"/>
  <c r="O13"/>
  <c r="O15"/>
  <c r="N19"/>
  <c r="N20"/>
  <c r="N18"/>
  <c r="N17"/>
  <c r="M16"/>
  <c r="M17"/>
  <c r="M15"/>
  <c r="L17"/>
  <c r="K19"/>
  <c r="K20"/>
  <c r="K18"/>
  <c r="K17"/>
  <c r="J16"/>
  <c r="J17"/>
  <c r="J15"/>
  <c r="I16"/>
  <c r="I17"/>
  <c r="I15"/>
  <c r="H16"/>
  <c r="H17"/>
  <c r="H15"/>
  <c r="G19"/>
  <c r="G20"/>
  <c r="G18"/>
  <c r="G17"/>
  <c r="F19"/>
  <c r="F20"/>
  <c r="F18"/>
  <c r="F17"/>
  <c r="E18"/>
  <c r="E19" s="1"/>
  <c r="E17"/>
  <c r="E20"/>
  <c r="C19"/>
  <c r="C20"/>
  <c r="C18"/>
  <c r="C17"/>
  <c r="O20" l="1"/>
  <c r="O17"/>
  <c r="O12"/>
  <c r="O5"/>
  <c r="O6" s="1"/>
  <c r="N6" s="1"/>
  <c r="M6" s="1"/>
  <c r="M7" l="1"/>
  <c r="L6"/>
  <c r="K6" l="1"/>
  <c r="J6" s="1"/>
  <c r="I6" s="1"/>
  <c r="H6" s="1"/>
  <c r="G6" s="1"/>
  <c r="F6" s="1"/>
  <c r="E6" s="1"/>
  <c r="D6" s="1"/>
  <c r="C6" s="1"/>
  <c r="L7"/>
  <c r="N7" l="1"/>
  <c r="K7"/>
  <c r="J7"/>
  <c r="I7"/>
  <c r="H7"/>
  <c r="G7"/>
  <c r="F7"/>
  <c r="E7"/>
  <c r="D7"/>
  <c r="C7"/>
</calcChain>
</file>

<file path=xl/sharedStrings.xml><?xml version="1.0" encoding="utf-8"?>
<sst xmlns="http://schemas.openxmlformats.org/spreadsheetml/2006/main" count="42" uniqueCount="22">
  <si>
    <t>Утвержденные технологический расход электрической энергии (потери) в электрических сетях на 2022г.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</si>
  <si>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</si>
  <si>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</si>
  <si>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</si>
  <si>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</si>
  <si>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</si>
  <si>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</si>
  <si>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</si>
  <si>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</si>
  <si>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</si>
  <si>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</si>
  <si>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</si>
  <si>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</si>
  <si>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период</t>
  </si>
  <si>
    <t>тариф</t>
  </si>
  <si>
    <t>суммы, тыс.руб.без НДС</t>
  </si>
  <si>
    <t>потери в сети, млн.кВтч</t>
  </si>
  <si>
    <t>Итого</t>
  </si>
  <si>
    <t>Фактические технологический расход электрической энергии (потери) в электрических сетях за 2022г.</t>
  </si>
  <si>
    <t>потери (нормативные)в сети, млн.кВтч</t>
  </si>
  <si>
    <t>потери (сверх норматива)в сети, млн.кВтч</t>
  </si>
  <si>
    <t>в т.ч.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</si>
</sst>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#,##0.00000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" fontId="0" fillId="0" borderId="0" xfId="0" applyNumberFormat="1"/>
    <xf numFmtId="4" fontId="0" fillId="0" borderId="0" xfId="0" applyNumberFormat="1" applyFill="1" applyBorder="1"/>
    <xf numFmtId="165" fontId="0" fillId="0" borderId="0" xfId="0" applyNumberForma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4" fontId="1" fillId="0" borderId="11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center"/>
    </xf>
    <xf numFmtId="0" fontId="1" fillId="0" borderId="1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29"/>
  <sheetViews>
    <sheetView tabSelected="1" topLeftCell="A8" workbookViewId="0">
      <selection sqref="A1:XFD7"/>
    </sheetView>
  </sheetViews>
  <sheetFormatPr defaultRowHeight="15"/>
  <cols>
    <col min="1" max="1" width="2.85546875" customWidth="1"/>
    <col min="2" max="2" width="40.140625" style="15" customWidth="1"/>
    <col min="3" max="3" width="13.85546875" style="6" customWidth="1"/>
    <col min="4" max="15" width="16" style="6" customWidth="1"/>
    <col min="16" max="16" width="10" bestFit="1" customWidth="1"/>
    <col min="17" max="17" width="15.7109375" customWidth="1"/>
  </cols>
  <sheetData>
    <row r="1" spans="2:17" hidden="1"/>
    <row r="2" spans="2:17" ht="18.75" hidden="1"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2:17" ht="15.75" hidden="1" thickBot="1"/>
    <row r="4" spans="2:17" hidden="1">
      <c r="B4" s="16" t="s">
        <v>13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8" t="s">
        <v>17</v>
      </c>
    </row>
    <row r="5" spans="2:17" hidden="1">
      <c r="B5" s="17" t="s">
        <v>16</v>
      </c>
      <c r="C5" s="4">
        <v>15.2</v>
      </c>
      <c r="D5" s="4">
        <v>11.6</v>
      </c>
      <c r="E5" s="4">
        <v>17.87</v>
      </c>
      <c r="F5" s="4">
        <v>9</v>
      </c>
      <c r="G5" s="4">
        <v>8.1999999999999993</v>
      </c>
      <c r="H5" s="4">
        <v>7.8</v>
      </c>
      <c r="I5" s="4">
        <v>11.3</v>
      </c>
      <c r="J5" s="4">
        <v>9.5</v>
      </c>
      <c r="K5" s="4">
        <v>9.1999999999999993</v>
      </c>
      <c r="L5" s="4">
        <v>13.5</v>
      </c>
      <c r="M5" s="4">
        <v>12.6</v>
      </c>
      <c r="N5" s="4">
        <v>16.907399999999999</v>
      </c>
      <c r="O5" s="11">
        <f>C5+D5+E5+F5+G5+H5+I5+J5+K5+L5+M5+N5</f>
        <v>142.67740000000001</v>
      </c>
    </row>
    <row r="6" spans="2:17" s="1" customFormat="1" hidden="1">
      <c r="B6" s="21" t="s">
        <v>14</v>
      </c>
      <c r="C6" s="5">
        <f t="shared" ref="C6:N6" si="0">D6</f>
        <v>2868.143307910012</v>
      </c>
      <c r="D6" s="5">
        <f t="shared" si="0"/>
        <v>2868.143307910012</v>
      </c>
      <c r="E6" s="5">
        <f t="shared" si="0"/>
        <v>2868.143307910012</v>
      </c>
      <c r="F6" s="5">
        <f t="shared" si="0"/>
        <v>2868.143307910012</v>
      </c>
      <c r="G6" s="5">
        <f t="shared" si="0"/>
        <v>2868.143307910012</v>
      </c>
      <c r="H6" s="5">
        <f t="shared" si="0"/>
        <v>2868.143307910012</v>
      </c>
      <c r="I6" s="5">
        <f t="shared" si="0"/>
        <v>2868.143307910012</v>
      </c>
      <c r="J6" s="5">
        <f t="shared" si="0"/>
        <v>2868.143307910012</v>
      </c>
      <c r="K6" s="5">
        <f t="shared" si="0"/>
        <v>2868.143307910012</v>
      </c>
      <c r="L6" s="5">
        <f t="shared" si="0"/>
        <v>2868.143307910012</v>
      </c>
      <c r="M6" s="5">
        <f t="shared" si="0"/>
        <v>2868.143307910012</v>
      </c>
      <c r="N6" s="5">
        <f t="shared" si="0"/>
        <v>2868.143307910012</v>
      </c>
      <c r="O6" s="10">
        <f>O7/O5</f>
        <v>2868.143307910012</v>
      </c>
    </row>
    <row r="7" spans="2:17" ht="15.75" hidden="1" thickBot="1">
      <c r="B7" s="18" t="s">
        <v>15</v>
      </c>
      <c r="C7" s="12">
        <f t="shared" ref="C7:L7" si="1">C5*C6</f>
        <v>43595.778280232182</v>
      </c>
      <c r="D7" s="12">
        <f t="shared" si="1"/>
        <v>33270.462371756141</v>
      </c>
      <c r="E7" s="12">
        <f t="shared" si="1"/>
        <v>51253.720912351921</v>
      </c>
      <c r="F7" s="12">
        <f t="shared" si="1"/>
        <v>25813.28977119011</v>
      </c>
      <c r="G7" s="12">
        <f t="shared" si="1"/>
        <v>23518.775124862095</v>
      </c>
      <c r="H7" s="12">
        <f t="shared" si="1"/>
        <v>22371.517801698094</v>
      </c>
      <c r="I7" s="12">
        <f t="shared" si="1"/>
        <v>32410.019379383139</v>
      </c>
      <c r="J7" s="12">
        <f t="shared" si="1"/>
        <v>27247.361425145114</v>
      </c>
      <c r="K7" s="12">
        <f t="shared" si="1"/>
        <v>26386.918432772109</v>
      </c>
      <c r="L7" s="12">
        <f t="shared" si="1"/>
        <v>38719.934656785161</v>
      </c>
      <c r="M7" s="12">
        <f>M5*M6</f>
        <v>36138.605679666151</v>
      </c>
      <c r="N7" s="12">
        <f t="shared" ref="N7" si="2">N5*N6</f>
        <v>48492.846164157738</v>
      </c>
      <c r="O7" s="22">
        <v>409219.23</v>
      </c>
    </row>
    <row r="9" spans="2:17" ht="18.75">
      <c r="B9" s="28" t="s">
        <v>18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2:17" ht="15.75" thickBot="1"/>
    <row r="11" spans="2:17">
      <c r="B11" s="16" t="s">
        <v>13</v>
      </c>
      <c r="C11" s="7" t="s">
        <v>1</v>
      </c>
      <c r="D11" s="7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8</v>
      </c>
      <c r="K11" s="7" t="s">
        <v>9</v>
      </c>
      <c r="L11" s="7" t="s">
        <v>10</v>
      </c>
      <c r="M11" s="7" t="s">
        <v>11</v>
      </c>
      <c r="N11" s="7" t="s">
        <v>12</v>
      </c>
      <c r="O11" s="8" t="s">
        <v>17</v>
      </c>
    </row>
    <row r="12" spans="2:17">
      <c r="B12" s="17" t="s">
        <v>16</v>
      </c>
      <c r="C12" s="5">
        <v>15.298219</v>
      </c>
      <c r="D12" s="5">
        <v>6.3816199999999998</v>
      </c>
      <c r="E12" s="5">
        <v>18.99305</v>
      </c>
      <c r="F12" s="5">
        <v>9.963654</v>
      </c>
      <c r="G12" s="5">
        <v>14.487921</v>
      </c>
      <c r="H12" s="5">
        <v>1.7932079999999999</v>
      </c>
      <c r="I12" s="5">
        <v>10.750131</v>
      </c>
      <c r="J12" s="5">
        <v>6.1219260000000002</v>
      </c>
      <c r="K12" s="5">
        <v>9.7999580000000002</v>
      </c>
      <c r="L12" s="5">
        <v>11.935015</v>
      </c>
      <c r="M12" s="5">
        <v>11.226671</v>
      </c>
      <c r="N12" s="5">
        <v>17.453358000000001</v>
      </c>
      <c r="O12" s="9">
        <f>C12+D12+E12+F12+G12+H12+I12+J12+K12+L12+M12+N12</f>
        <v>134.20473099999998</v>
      </c>
    </row>
    <row r="13" spans="2:17">
      <c r="B13" s="17" t="s">
        <v>15</v>
      </c>
      <c r="C13" s="5">
        <v>42941.72</v>
      </c>
      <c r="D13" s="5">
        <v>19580.276999999998</v>
      </c>
      <c r="E13" s="5">
        <v>53006.443999999996</v>
      </c>
      <c r="F13" s="5">
        <v>28708.367999999999</v>
      </c>
      <c r="G13" s="5">
        <v>41876.885999999999</v>
      </c>
      <c r="H13" s="5">
        <v>5379.0320000000002</v>
      </c>
      <c r="I13" s="5">
        <v>33482.896000000008</v>
      </c>
      <c r="J13" s="5">
        <v>19290.862999999998</v>
      </c>
      <c r="K13" s="5">
        <v>31295.119000000002</v>
      </c>
      <c r="L13" s="5">
        <v>35472.177000000003</v>
      </c>
      <c r="M13" s="5">
        <v>32874.163</v>
      </c>
      <c r="N13" s="5">
        <v>52521.516000000003</v>
      </c>
      <c r="O13" s="10">
        <f>C13+D13+E13+F13+G13+H13+I13+J13+K13+L13+M13+N13</f>
        <v>396429.46100000001</v>
      </c>
      <c r="Q13" s="2"/>
    </row>
    <row r="14" spans="2:17" ht="15.75" thickBot="1">
      <c r="B14" s="18" t="s">
        <v>21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22"/>
      <c r="Q14" s="2"/>
    </row>
    <row r="15" spans="2:17">
      <c r="B15" s="23" t="s">
        <v>19</v>
      </c>
      <c r="C15" s="24">
        <v>15.2</v>
      </c>
      <c r="D15" s="25">
        <v>6.3192199999999996</v>
      </c>
      <c r="E15" s="24">
        <v>17.87</v>
      </c>
      <c r="F15" s="24">
        <v>9</v>
      </c>
      <c r="G15" s="24">
        <v>8.1999999999999993</v>
      </c>
      <c r="H15" s="26">
        <f>H12</f>
        <v>1.7932079999999999</v>
      </c>
      <c r="I15" s="26">
        <f>I12</f>
        <v>10.750131</v>
      </c>
      <c r="J15" s="26">
        <f>J12</f>
        <v>6.1219260000000002</v>
      </c>
      <c r="K15" s="24">
        <v>9.1999999999999993</v>
      </c>
      <c r="L15" s="26">
        <v>11.935015</v>
      </c>
      <c r="M15" s="26">
        <f>M12</f>
        <v>11.226671</v>
      </c>
      <c r="N15" s="24">
        <v>16.907399999999999</v>
      </c>
      <c r="O15" s="20">
        <f>C15+D15+E15+F15+G15+H15+I15+J15+K15+L15+M15+N15</f>
        <v>124.52357099999999</v>
      </c>
    </row>
    <row r="16" spans="2:17" s="1" customFormat="1">
      <c r="B16" s="21" t="s">
        <v>14</v>
      </c>
      <c r="C16" s="5">
        <v>2805.7</v>
      </c>
      <c r="D16" s="5">
        <v>3068.23</v>
      </c>
      <c r="E16" s="5">
        <v>2779.09</v>
      </c>
      <c r="F16" s="5">
        <v>2862.1</v>
      </c>
      <c r="G16" s="5">
        <v>2804.27</v>
      </c>
      <c r="H16" s="5">
        <f>H17/H15</f>
        <v>2999.669865403233</v>
      </c>
      <c r="I16" s="5">
        <f>I17/I15</f>
        <v>3114.6500447296885</v>
      </c>
      <c r="J16" s="5">
        <f>J17/J15</f>
        <v>3151.1101244935003</v>
      </c>
      <c r="K16" s="5">
        <v>3176.45</v>
      </c>
      <c r="L16" s="5">
        <v>2972.11</v>
      </c>
      <c r="M16" s="5">
        <f>M17/M15</f>
        <v>2928.2200395825266</v>
      </c>
      <c r="N16" s="5">
        <v>3001.47</v>
      </c>
      <c r="O16" s="10"/>
    </row>
    <row r="17" spans="2:15">
      <c r="B17" s="17" t="s">
        <v>15</v>
      </c>
      <c r="C17" s="4">
        <f>C15*C16</f>
        <v>42646.639999999992</v>
      </c>
      <c r="D17" s="5">
        <f>D15*D16</f>
        <v>19388.820380599998</v>
      </c>
      <c r="E17" s="4">
        <f>E15*E16</f>
        <v>49662.338300000003</v>
      </c>
      <c r="F17" s="4">
        <f>F15*F16</f>
        <v>25758.899999999998</v>
      </c>
      <c r="G17" s="4">
        <f>G16*G15</f>
        <v>22995.013999999999</v>
      </c>
      <c r="H17" s="5">
        <f>H13</f>
        <v>5379.0320000000002</v>
      </c>
      <c r="I17" s="5">
        <f>I13</f>
        <v>33482.896000000008</v>
      </c>
      <c r="J17" s="5">
        <f>J13</f>
        <v>19290.862999999998</v>
      </c>
      <c r="K17" s="4">
        <f>K15*K16</f>
        <v>29223.339999999997</v>
      </c>
      <c r="L17" s="4">
        <f>L15*L16</f>
        <v>35472.177431650001</v>
      </c>
      <c r="M17" s="5">
        <f>M13</f>
        <v>32874.163</v>
      </c>
      <c r="N17" s="4">
        <f>N15*N16</f>
        <v>50747.053877999992</v>
      </c>
      <c r="O17" s="10">
        <f>C17+D17+E17+F17+G17+H17+I17+J17+K17+L17+M17+N17</f>
        <v>366921.23799025005</v>
      </c>
    </row>
    <row r="18" spans="2:15">
      <c r="B18" s="17" t="s">
        <v>20</v>
      </c>
      <c r="C18" s="5">
        <f>C12-C15</f>
        <v>9.8219000000000278E-2</v>
      </c>
      <c r="D18" s="5">
        <f>D12-D15</f>
        <v>6.2400000000000233E-2</v>
      </c>
      <c r="E18" s="5">
        <f>E12-E15</f>
        <v>1.1230499999999992</v>
      </c>
      <c r="F18" s="5">
        <f>F12-F15</f>
        <v>0.96365400000000001</v>
      </c>
      <c r="G18" s="5">
        <f>G12-G15</f>
        <v>6.2879210000000008</v>
      </c>
      <c r="H18" s="4">
        <v>0</v>
      </c>
      <c r="I18" s="4">
        <v>0</v>
      </c>
      <c r="J18" s="4">
        <v>0</v>
      </c>
      <c r="K18" s="5">
        <f>K12-K15</f>
        <v>0.59995800000000088</v>
      </c>
      <c r="L18" s="4">
        <v>0</v>
      </c>
      <c r="M18" s="4">
        <v>0</v>
      </c>
      <c r="N18" s="5">
        <f>N12-N15</f>
        <v>0.54595800000000239</v>
      </c>
      <c r="O18" s="10">
        <f>C18+D18+E18+F18+G18+H18+I18+J18+K18+L18+M18+N18</f>
        <v>9.6811600000000038</v>
      </c>
    </row>
    <row r="19" spans="2:15" s="1" customFormat="1">
      <c r="B19" s="21" t="s">
        <v>14</v>
      </c>
      <c r="C19" s="5">
        <f>C20/C18</f>
        <v>3004.3067023692788</v>
      </c>
      <c r="D19" s="5">
        <f>D20/D18</f>
        <v>3068.2150544871665</v>
      </c>
      <c r="E19" s="5">
        <f>E20/E18</f>
        <v>2977.6997462267886</v>
      </c>
      <c r="F19" s="5">
        <f>F20/F18</f>
        <v>3060.7126624286316</v>
      </c>
      <c r="G19" s="5">
        <f>G20/G18</f>
        <v>3002.8799662082265</v>
      </c>
      <c r="H19" s="5"/>
      <c r="I19" s="5"/>
      <c r="J19" s="5"/>
      <c r="K19" s="5">
        <f>K20/K18</f>
        <v>3453.2067244707177</v>
      </c>
      <c r="L19" s="5"/>
      <c r="M19" s="5"/>
      <c r="N19" s="5">
        <f>N20/N18</f>
        <v>3250.180640269039</v>
      </c>
      <c r="O19" s="10"/>
    </row>
    <row r="20" spans="2:15" s="1" customFormat="1" ht="15.75" thickBot="1">
      <c r="B20" s="27" t="s">
        <v>15</v>
      </c>
      <c r="C20" s="12">
        <f>C13-C17</f>
        <v>295.08000000000902</v>
      </c>
      <c r="D20" s="12">
        <f>D13-D17</f>
        <v>191.45661939999991</v>
      </c>
      <c r="E20" s="12">
        <f>E13-E17</f>
        <v>3344.1056999999928</v>
      </c>
      <c r="F20" s="12">
        <f>F13-F17</f>
        <v>2949.4680000000008</v>
      </c>
      <c r="G20" s="12">
        <f>G13-G17</f>
        <v>18881.871999999999</v>
      </c>
      <c r="H20" s="12">
        <v>0</v>
      </c>
      <c r="I20" s="12">
        <v>0</v>
      </c>
      <c r="J20" s="12">
        <v>0</v>
      </c>
      <c r="K20" s="12">
        <f>K13-K17</f>
        <v>2071.7790000000059</v>
      </c>
      <c r="L20" s="12">
        <v>0</v>
      </c>
      <c r="M20" s="12">
        <v>0</v>
      </c>
      <c r="N20" s="12">
        <f>N13-N17</f>
        <v>1774.4621220000117</v>
      </c>
      <c r="O20" s="22">
        <f>C20+D20+E20+F20+G20+H20+I20+J20+K20+L20+M20+N20</f>
        <v>29508.22344140002</v>
      </c>
    </row>
    <row r="21" spans="2:15" s="3" customFormat="1">
      <c r="B21" s="19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2:15" s="3" customFormat="1">
      <c r="B22" s="19"/>
      <c r="C22" s="13"/>
      <c r="D22" s="1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2:15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9" spans="2:15">
      <c r="C29" s="14"/>
    </row>
  </sheetData>
  <mergeCells count="2">
    <mergeCell ref="B2:O2"/>
    <mergeCell ref="B9:O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2023-02-15T06:49:43Z</dcterms:modified>
</cp:coreProperties>
</file>